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<sst xmlns="http://schemas.openxmlformats.org/spreadsheetml/2006/main" count="71" uniqueCount="69">
  <si>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</si>
  <si>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</si>
  <si>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</si>
  <si>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</si>
  <si>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</si>
  <si>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</si>
  <si>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</si>
  <si>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</si>
  <si>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</si>
  <si>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</si>
  <si>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</si>
  <si>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</si>
  <si>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</si>
  <si>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</si>
  <si>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</si>
  <si>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</si>
  <si>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</si>
  <si>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</si>
  <si>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</si>
  <si>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</si>
  <si>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</si>
  <si>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</si>
  <si>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</si>
  <si>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</si>
  <si>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</si>
  <si>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</si>
  <si>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</si>
  <si>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</si>
  <si>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</si>
  <si>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</si>
  <si>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</si>
  <si>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</si>
  <si>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</si>
  <si>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</si>
  <si>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</si>
  <si>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</si>
  <si>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</si>
  <si>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</si>
  <si>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</si>
  <si>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</si>
  <si>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</si>
  <si>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</si>
  <si>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</si>
  <si>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</si>
  <si>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</si>
  <si>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</si>
  <si>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</si>
  <si>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</si>
  <si>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</si>
  <si>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</si>
  <si>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</si>
  <si>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</si>
  <si>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</si>
  <si>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</si>
  <si>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</si>
  <si>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</si>
  <si>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</si>
  <si>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</si>
  <si>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</si>
  <si>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</si>
  <si>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</si>
  <si>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</si>
  <si>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</si>
  <si>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</si>
  <si>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</si>
  <si>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</si>
  <si>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</si>
  <si>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43.6292 - Longitude: 3.8697</t>
  </si>
  <si>
    <t xml:space="preserve"> Poste 4.2B- Avenue du Dr Prezet vers Avenue du Major Flandre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</si>
</sst>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217</xdr:row>
      <xdr:rowOff>104774</xdr:rowOff>
    </xdr:from>
    <xdr:to>
      <xdr:col>9</xdr:col>
      <xdr:colOff>244854</xdr:colOff>
      <xdr:row>245</xdr:row>
      <xdr:rowOff>82287</xdr:rowOff>
    </xdr:to>
    <xdr:pic>
      <xdr:nvPicPr>
        <xdr:cNvPr id="14" name="Image 1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34166174"/>
          <a:ext cx="5655054" cy="424471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112232</xdr:colOff>
      <xdr:row>202</xdr:row>
      <xdr:rowOff>37193</xdr:rowOff>
    </xdr:from>
    <xdr:to>
      <xdr:col>4</xdr:col>
      <xdr:colOff>354085</xdr:colOff>
      <xdr:row>203</xdr:row>
      <xdr:rowOff>142283</xdr:rowOff>
    </xdr:to>
    <xdr:sp macro="" textlink="">
      <xdr:nvSpPr>
        <xdr:cNvPr id="21" name="Flèche vers le haut 20"/>
        <xdr:cNvSpPr/>
      </xdr:nvSpPr>
      <xdr:spPr bwMode="auto">
        <a:xfrm rot="1482349">
          <a:off x="2645882" y="31812593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153602</xdr:colOff>
      <xdr:row>233</xdr:row>
      <xdr:rowOff>47628</xdr:rowOff>
    </xdr:from>
    <xdr:to>
      <xdr:col>6</xdr:col>
      <xdr:colOff>104775</xdr:colOff>
      <xdr:row>236</xdr:row>
      <xdr:rowOff>104778</xdr:rowOff>
    </xdr:to>
    <xdr:sp macro="" textlink="">
      <xdr:nvSpPr>
        <xdr:cNvPr id="23" name="Flèche vers le haut 22"/>
        <xdr:cNvSpPr/>
      </xdr:nvSpPr>
      <xdr:spPr bwMode="auto">
        <a:xfrm rot="10800000">
          <a:off x="3268277" y="365474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N17" sqref="N17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</v>
      </c>
      <c r="L5" s="6">
        <f>MIN(B43:H43)</f>
        <v>0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1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0.14285714285714285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</v>
      </c>
      <c r="J12" s="53">
        <f t="shared" si="10"/>
        <v>0</v>
      </c>
      <c r="K12" s="6">
        <f t="shared" si="6"/>
        <v>0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0</v>
      </c>
      <c r="G13" s="96">
        <f t="shared" si="5"/>
        <v>0</v>
      </c>
      <c r="H13" s="97">
        <f t="shared" si="8"/>
        <v>1</v>
      </c>
      <c r="I13" s="54">
        <f t="shared" si="9"/>
        <v>0.2</v>
      </c>
      <c r="J13" s="53">
        <f t="shared" si="10"/>
        <v>0.14285714285714285</v>
      </c>
      <c r="K13" s="6">
        <f t="shared" si="6"/>
        <v>0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0</v>
      </c>
      <c r="D14" s="88">
        <f t="shared" si="2"/>
        <v>0</v>
      </c>
      <c r="E14" s="88">
        <f t="shared" si="3"/>
        <v>1</v>
      </c>
      <c r="F14" s="68">
        <f t="shared" si="4"/>
        <v>0</v>
      </c>
      <c r="G14" s="96">
        <f t="shared" si="5"/>
        <v>0</v>
      </c>
      <c r="H14" s="97">
        <f t="shared" si="8"/>
        <v>0</v>
      </c>
      <c r="I14" s="54">
        <f t="shared" si="9"/>
        <v>0</v>
      </c>
      <c r="J14" s="53">
        <f t="shared" si="10"/>
        <v>0.14285714285714285</v>
      </c>
      <c r="K14" s="6">
        <f t="shared" si="6"/>
        <v>0</v>
      </c>
      <c r="L14" s="6">
        <f t="shared" si="7"/>
        <v>0</v>
      </c>
      <c r="M14" s="57">
        <v>7</v>
      </c>
      <c r="N14">
        <v>0</v>
      </c>
      <c r="O14">
        <v>0</v>
      </c>
      <c r="P14">
        <v>0</v>
      </c>
      <c r="Q14">
        <v>1</v>
      </c>
      <c r="R14">
        <v>0</v>
      </c>
      <c r="S14">
        <v>0</v>
      </c>
      <c r="T14">
        <v>0</v>
      </c>
    </row>
    <row r="15" spans="1:26" ht="12.75" x14ac:dyDescent="0.2">
      <c r="A15" s="60" t="s">
        <v>35</v>
      </c>
      <c r="B15" s="62">
        <f t="shared" si="0"/>
        <v>0</v>
      </c>
      <c r="C15" s="42">
        <f t="shared" si="1"/>
        <v>0</v>
      </c>
      <c r="D15" s="88">
        <f t="shared" si="2"/>
        <v>0</v>
      </c>
      <c r="E15" s="88">
        <f t="shared" si="3"/>
        <v>0</v>
      </c>
      <c r="F15" s="68">
        <f t="shared" si="4"/>
        <v>0</v>
      </c>
      <c r="G15" s="96">
        <f t="shared" si="5"/>
        <v>0</v>
      </c>
      <c r="H15" s="97">
        <f t="shared" si="8"/>
        <v>0</v>
      </c>
      <c r="I15" s="54">
        <f t="shared" si="9"/>
        <v>0</v>
      </c>
      <c r="J15" s="53">
        <f t="shared" si="10"/>
        <v>0</v>
      </c>
      <c r="K15" s="6">
        <f t="shared" si="6"/>
        <v>0</v>
      </c>
      <c r="L15" s="6">
        <f t="shared" si="7"/>
        <v>0</v>
      </c>
      <c r="M15" s="57">
        <v>8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6" ht="12.75" x14ac:dyDescent="0.2">
      <c r="A16" s="60" t="s">
        <v>36</v>
      </c>
      <c r="B16" s="62">
        <f t="shared" si="0"/>
        <v>0</v>
      </c>
      <c r="C16" s="42">
        <f t="shared" si="1"/>
        <v>0</v>
      </c>
      <c r="D16" s="88">
        <f t="shared" si="2"/>
        <v>0</v>
      </c>
      <c r="E16" s="88">
        <f t="shared" si="3"/>
        <v>0</v>
      </c>
      <c r="F16" s="68">
        <f t="shared" si="4"/>
        <v>0</v>
      </c>
      <c r="G16" s="96">
        <f t="shared" si="5"/>
        <v>0</v>
      </c>
      <c r="H16" s="97">
        <f t="shared" si="8"/>
        <v>0</v>
      </c>
      <c r="I16" s="54">
        <f t="shared" si="9"/>
        <v>0</v>
      </c>
      <c r="J16" s="53">
        <f t="shared" si="10"/>
        <v>0</v>
      </c>
      <c r="K16" s="6">
        <f t="shared" si="6"/>
        <v>0</v>
      </c>
      <c r="L16" s="6">
        <f t="shared" si="7"/>
        <v>0</v>
      </c>
      <c r="M16" s="57">
        <v>9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 ht="12.75" x14ac:dyDescent="0.2">
      <c r="A17" s="60" t="s">
        <v>37</v>
      </c>
      <c r="B17" s="62">
        <f t="shared" si="0"/>
        <v>0</v>
      </c>
      <c r="C17" s="42">
        <f t="shared" si="1"/>
        <v>0</v>
      </c>
      <c r="D17" s="88">
        <f t="shared" si="2"/>
        <v>0</v>
      </c>
      <c r="E17" s="88">
        <f t="shared" si="3"/>
        <v>0</v>
      </c>
      <c r="F17" s="68">
        <f t="shared" si="4"/>
        <v>0</v>
      </c>
      <c r="G17" s="96">
        <f t="shared" si="5"/>
        <v>0</v>
      </c>
      <c r="H17" s="97">
        <f t="shared" si="8"/>
        <v>0</v>
      </c>
      <c r="I17" s="54">
        <f t="shared" si="9"/>
        <v>0</v>
      </c>
      <c r="J17" s="53">
        <f t="shared" si="10"/>
        <v>0</v>
      </c>
      <c r="K17" s="6">
        <f t="shared" si="6"/>
        <v>0</v>
      </c>
      <c r="L17" s="6">
        <f t="shared" si="7"/>
        <v>0</v>
      </c>
      <c r="M17" s="57">
        <v>10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 ht="12.75" x14ac:dyDescent="0.2">
      <c r="A18" s="60" t="s">
        <v>38</v>
      </c>
      <c r="B18" s="62">
        <f t="shared" si="0"/>
        <v>0</v>
      </c>
      <c r="C18" s="42">
        <f t="shared" si="1"/>
        <v>0</v>
      </c>
      <c r="D18" s="88">
        <f t="shared" si="2"/>
        <v>0</v>
      </c>
      <c r="E18" s="88">
        <f t="shared" si="3"/>
        <v>0</v>
      </c>
      <c r="F18" s="68">
        <f t="shared" si="4"/>
        <v>0</v>
      </c>
      <c r="G18" s="96">
        <f t="shared" si="5"/>
        <v>0</v>
      </c>
      <c r="H18" s="97">
        <f t="shared" si="8"/>
        <v>1</v>
      </c>
      <c r="I18" s="54">
        <f t="shared" si="9"/>
        <v>0.2</v>
      </c>
      <c r="J18" s="53">
        <f t="shared" si="10"/>
        <v>0.14285714285714285</v>
      </c>
      <c r="K18" s="6">
        <f t="shared" si="6"/>
        <v>0</v>
      </c>
      <c r="L18" s="6">
        <f t="shared" si="7"/>
        <v>0</v>
      </c>
      <c r="M18" s="57">
        <v>11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1</v>
      </c>
    </row>
    <row r="19" spans="1:20" ht="12.75" x14ac:dyDescent="0.2">
      <c r="A19" s="60" t="s">
        <v>39</v>
      </c>
      <c r="B19" s="62">
        <f t="shared" si="0"/>
        <v>0</v>
      </c>
      <c r="C19" s="42">
        <f t="shared" si="1"/>
        <v>0</v>
      </c>
      <c r="D19" s="88">
        <f t="shared" si="2"/>
        <v>0</v>
      </c>
      <c r="E19" s="88">
        <f t="shared" si="3"/>
        <v>0</v>
      </c>
      <c r="F19" s="68">
        <f t="shared" si="4"/>
        <v>0</v>
      </c>
      <c r="G19" s="96">
        <f t="shared" si="5"/>
        <v>0</v>
      </c>
      <c r="H19" s="97">
        <f t="shared" si="8"/>
        <v>0</v>
      </c>
      <c r="I19" s="54">
        <f t="shared" si="9"/>
        <v>0</v>
      </c>
      <c r="J19" s="53">
        <f t="shared" si="10"/>
        <v>0</v>
      </c>
      <c r="K19" s="6">
        <f t="shared" si="6"/>
        <v>0</v>
      </c>
      <c r="L19" s="6">
        <f t="shared" si="7"/>
        <v>0</v>
      </c>
      <c r="M19" s="57">
        <v>12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0</v>
      </c>
      <c r="D20" s="88">
        <f t="shared" si="2"/>
        <v>0</v>
      </c>
      <c r="E20" s="88">
        <f t="shared" si="3"/>
        <v>0</v>
      </c>
      <c r="F20" s="68">
        <f t="shared" si="4"/>
        <v>0</v>
      </c>
      <c r="G20" s="96">
        <f t="shared" si="5"/>
        <v>0</v>
      </c>
      <c r="H20" s="97">
        <f t="shared" si="8"/>
        <v>0</v>
      </c>
      <c r="I20" s="54">
        <f t="shared" si="9"/>
        <v>0.2</v>
      </c>
      <c r="J20" s="53">
        <f t="shared" si="10"/>
        <v>0.14285714285714285</v>
      </c>
      <c r="K20" s="6">
        <f t="shared" si="6"/>
        <v>0</v>
      </c>
      <c r="L20" s="6">
        <f t="shared" si="7"/>
        <v>0</v>
      </c>
      <c r="M20" s="57">
        <v>13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 ht="12.75" x14ac:dyDescent="0.2">
      <c r="A21" s="60" t="s">
        <v>41</v>
      </c>
      <c r="B21" s="62">
        <f t="shared" si="0"/>
        <v>0</v>
      </c>
      <c r="C21" s="42">
        <f t="shared" si="1"/>
        <v>0</v>
      </c>
      <c r="D21" s="88">
        <f t="shared" si="2"/>
        <v>0</v>
      </c>
      <c r="E21" s="88">
        <f t="shared" si="3"/>
        <v>0</v>
      </c>
      <c r="F21" s="68">
        <f t="shared" si="4"/>
        <v>0</v>
      </c>
      <c r="G21" s="96">
        <f t="shared" si="5"/>
        <v>0</v>
      </c>
      <c r="H21" s="97">
        <f t="shared" si="8"/>
        <v>0</v>
      </c>
      <c r="I21" s="54">
        <f t="shared" si="9"/>
        <v>0</v>
      </c>
      <c r="J21" s="53">
        <f t="shared" si="10"/>
        <v>0</v>
      </c>
      <c r="K21" s="6">
        <f t="shared" si="6"/>
        <v>0</v>
      </c>
      <c r="L21" s="6">
        <f t="shared" si="7"/>
        <v>0</v>
      </c>
      <c r="M21" s="57">
        <v>14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ht="12.75" x14ac:dyDescent="0.2">
      <c r="A22" s="60" t="s">
        <v>42</v>
      </c>
      <c r="B22" s="62">
        <f t="shared" si="0"/>
        <v>0</v>
      </c>
      <c r="C22" s="42">
        <f t="shared" si="1"/>
        <v>0</v>
      </c>
      <c r="D22" s="88">
        <f>P22</f>
        <v>0</v>
      </c>
      <c r="E22" s="88">
        <f t="shared" si="3"/>
        <v>0</v>
      </c>
      <c r="F22" s="68">
        <f t="shared" si="4"/>
        <v>0</v>
      </c>
      <c r="G22" s="96">
        <f t="shared" si="5"/>
        <v>0</v>
      </c>
      <c r="H22" s="97">
        <f t="shared" si="8"/>
        <v>0</v>
      </c>
      <c r="I22" s="54">
        <f t="shared" si="9"/>
        <v>0</v>
      </c>
      <c r="J22" s="53">
        <f t="shared" si="10"/>
        <v>0</v>
      </c>
      <c r="K22" s="6">
        <f t="shared" si="6"/>
        <v>0</v>
      </c>
      <c r="L22" s="6">
        <f t="shared" si="7"/>
        <v>0</v>
      </c>
      <c r="M22" s="57">
        <v>15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0</v>
      </c>
      <c r="D23" s="88">
        <f t="shared" si="2"/>
        <v>0</v>
      </c>
      <c r="E23" s="88">
        <f t="shared" si="3"/>
        <v>0</v>
      </c>
      <c r="F23" s="68">
        <f t="shared" si="4"/>
        <v>0</v>
      </c>
      <c r="G23" s="96">
        <f t="shared" si="5"/>
        <v>0</v>
      </c>
      <c r="H23" s="97">
        <f t="shared" si="8"/>
        <v>0</v>
      </c>
      <c r="I23" s="54">
        <f t="shared" si="9"/>
        <v>0</v>
      </c>
      <c r="J23" s="53">
        <f t="shared" si="10"/>
        <v>0</v>
      </c>
      <c r="K23" s="6">
        <f t="shared" si="6"/>
        <v>0</v>
      </c>
      <c r="L23" s="6">
        <f t="shared" si="7"/>
        <v>0</v>
      </c>
      <c r="M23" s="57">
        <v>16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ht="12.75" x14ac:dyDescent="0.2">
      <c r="A24" s="60" t="s">
        <v>44</v>
      </c>
      <c r="B24" s="62">
        <f t="shared" si="0"/>
        <v>0</v>
      </c>
      <c r="C24" s="42">
        <f t="shared" si="1"/>
        <v>0</v>
      </c>
      <c r="D24" s="88">
        <f t="shared" si="2"/>
        <v>0</v>
      </c>
      <c r="E24" s="88">
        <f t="shared" si="3"/>
        <v>0</v>
      </c>
      <c r="F24" s="68">
        <f t="shared" si="4"/>
        <v>0</v>
      </c>
      <c r="G24" s="96">
        <f t="shared" si="5"/>
        <v>0</v>
      </c>
      <c r="H24" s="97">
        <f t="shared" si="8"/>
        <v>1</v>
      </c>
      <c r="I24" s="54">
        <f t="shared" si="9"/>
        <v>0.2</v>
      </c>
      <c r="J24" s="53">
        <f t="shared" si="10"/>
        <v>0.14285714285714285</v>
      </c>
      <c r="K24" s="6">
        <f t="shared" si="6"/>
        <v>0</v>
      </c>
      <c r="L24" s="6">
        <f t="shared" si="7"/>
        <v>0</v>
      </c>
      <c r="M24" s="57">
        <v>17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</row>
    <row r="25" spans="1:20" ht="12.75" x14ac:dyDescent="0.2">
      <c r="A25" s="60" t="s">
        <v>45</v>
      </c>
      <c r="B25" s="62">
        <f t="shared" si="0"/>
        <v>0</v>
      </c>
      <c r="C25" s="42">
        <f t="shared" si="1"/>
        <v>0</v>
      </c>
      <c r="D25" s="88">
        <f t="shared" si="2"/>
        <v>0</v>
      </c>
      <c r="E25" s="88">
        <f t="shared" si="3"/>
        <v>0</v>
      </c>
      <c r="F25" s="68">
        <f t="shared" si="4"/>
        <v>0</v>
      </c>
      <c r="G25" s="96">
        <f t="shared" si="5"/>
        <v>0</v>
      </c>
      <c r="H25" s="97">
        <f t="shared" si="8"/>
        <v>0</v>
      </c>
      <c r="I25" s="54">
        <f t="shared" si="9"/>
        <v>0</v>
      </c>
      <c r="J25" s="53">
        <f t="shared" si="10"/>
        <v>0</v>
      </c>
      <c r="K25" s="6">
        <f t="shared" si="6"/>
        <v>0</v>
      </c>
      <c r="L25" s="6">
        <f t="shared" si="7"/>
        <v>0</v>
      </c>
      <c r="M25" s="57">
        <v>18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ht="12.75" x14ac:dyDescent="0.2">
      <c r="A26" s="60" t="s">
        <v>46</v>
      </c>
      <c r="B26" s="62">
        <f t="shared" si="0"/>
        <v>0</v>
      </c>
      <c r="C26" s="42">
        <f t="shared" si="1"/>
        <v>0</v>
      </c>
      <c r="D26" s="88">
        <f t="shared" si="2"/>
        <v>0</v>
      </c>
      <c r="E26" s="88">
        <f t="shared" si="3"/>
        <v>0</v>
      </c>
      <c r="F26" s="68">
        <f t="shared" si="4"/>
        <v>0</v>
      </c>
      <c r="G26" s="96">
        <f t="shared" si="5"/>
        <v>0</v>
      </c>
      <c r="H26" s="97">
        <f t="shared" si="8"/>
        <v>0</v>
      </c>
      <c r="I26" s="54">
        <f t="shared" si="9"/>
        <v>0</v>
      </c>
      <c r="J26" s="53">
        <f t="shared" si="10"/>
        <v>0</v>
      </c>
      <c r="K26" s="6">
        <f t="shared" si="6"/>
        <v>2</v>
      </c>
      <c r="L26" s="6">
        <f t="shared" si="7"/>
        <v>0</v>
      </c>
      <c r="M26" s="57">
        <v>19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0</v>
      </c>
      <c r="D27" s="88">
        <f t="shared" si="2"/>
        <v>2</v>
      </c>
      <c r="E27" s="88">
        <f t="shared" si="3"/>
        <v>0</v>
      </c>
      <c r="F27" s="68">
        <f t="shared" si="4"/>
        <v>0</v>
      </c>
      <c r="G27" s="96">
        <f t="shared" si="5"/>
        <v>0</v>
      </c>
      <c r="H27" s="97">
        <f t="shared" si="8"/>
        <v>0</v>
      </c>
      <c r="I27" s="54">
        <f t="shared" si="9"/>
        <v>0</v>
      </c>
      <c r="J27" s="53">
        <f t="shared" si="10"/>
        <v>0.2857142857142857</v>
      </c>
      <c r="K27" s="6">
        <f t="shared" si="6"/>
        <v>0</v>
      </c>
      <c r="L27" s="6">
        <f t="shared" si="7"/>
        <v>0</v>
      </c>
      <c r="M27" s="57">
        <v>20</v>
      </c>
      <c r="N27">
        <v>0</v>
      </c>
      <c r="O27">
        <v>0</v>
      </c>
      <c r="P27">
        <v>2</v>
      </c>
      <c r="Q27">
        <v>0</v>
      </c>
      <c r="R27">
        <v>0</v>
      </c>
      <c r="S27">
        <v>0</v>
      </c>
      <c r="T27">
        <v>0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0</v>
      </c>
      <c r="D28" s="88">
        <f t="shared" si="2"/>
        <v>0</v>
      </c>
      <c r="E28" s="88">
        <f t="shared" si="3"/>
        <v>0</v>
      </c>
      <c r="F28" s="68">
        <f t="shared" si="4"/>
        <v>0</v>
      </c>
      <c r="G28" s="96">
        <f t="shared" si="5"/>
        <v>0</v>
      </c>
      <c r="H28" s="97">
        <f t="shared" si="8"/>
        <v>0</v>
      </c>
      <c r="I28" s="54">
        <f t="shared" si="9"/>
        <v>0</v>
      </c>
      <c r="J28" s="53">
        <f t="shared" si="10"/>
        <v>0</v>
      </c>
      <c r="K28" s="6">
        <f t="shared" si="6"/>
        <v>0</v>
      </c>
      <c r="L28" s="6">
        <f t="shared" si="7"/>
        <v>0</v>
      </c>
      <c r="M28" s="57">
        <v>21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0</v>
      </c>
      <c r="D29" s="88">
        <f t="shared" si="2"/>
        <v>0</v>
      </c>
      <c r="E29" s="88">
        <f t="shared" si="3"/>
        <v>1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</v>
      </c>
      <c r="J29" s="53">
        <f t="shared" si="10"/>
        <v>0.14285714285714285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str">
        <f>IF(lun=jmax,N5,IF(mar=jmax,O5,IF(mer=jmax,P5,IF(jeu=jmax,Q5,IF(ven=jmax,R5,IF(sam=jmax,S5,IF(dim=jmax,#REF!,FALSE)))))))</f>
        <v>samedi 24 mars 2018</v>
      </c>
      <c r="L30" s="11" t="str">
        <f>IF(lun=jmin,N5,IF(mar=jmin,O5,IF(mer=jmin,P5,IF(jeu=jmin,Q5,IF(ven=jmin,R5,IF(sam=jmin,S5,IF(dim=jmin,#REF!,FALSE)))))))</f>
        <v>vendredi 23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</v>
      </c>
      <c r="C36" s="37">
        <f t="shared" si="12"/>
        <v>0</v>
      </c>
      <c r="D36" s="90">
        <f t="shared" si="12"/>
        <v>2</v>
      </c>
      <c r="E36" s="90">
        <f t="shared" si="12"/>
        <v>1</v>
      </c>
      <c r="F36" s="64">
        <f t="shared" si="12"/>
        <v>0</v>
      </c>
      <c r="G36" s="100">
        <f t="shared" si="12"/>
        <v>0</v>
      </c>
      <c r="H36" s="101">
        <f t="shared" si="12"/>
        <v>3</v>
      </c>
      <c r="I36" s="34">
        <f>(SUM(I7:I30))*5</f>
        <v>4</v>
      </c>
      <c r="J36" s="35">
        <f>(SUM(J7:J30))*7-I36</f>
        <v>5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0</v>
      </c>
      <c r="D37" s="91">
        <f t="shared" si="13"/>
        <v>1</v>
      </c>
      <c r="E37" s="91">
        <f t="shared" si="13"/>
        <v>1</v>
      </c>
      <c r="F37" s="65">
        <f t="shared" si="13"/>
        <v>0</v>
      </c>
      <c r="G37" s="102">
        <f t="shared" si="13"/>
        <v>0</v>
      </c>
      <c r="H37" s="103">
        <f t="shared" si="13"/>
        <v>0</v>
      </c>
      <c r="I37" s="26">
        <f>I36/I43</f>
        <v>0.44444444444444442</v>
      </c>
      <c r="J37" s="25">
        <f>J36/I43</f>
        <v>0.55555555555555558</v>
      </c>
    </row>
    <row r="38" spans="1:13" ht="13.5" thickTop="1" thickBot="1" x14ac:dyDescent="0.25">
      <c r="A38" s="7" t="s">
        <v>5</v>
      </c>
      <c r="B38" s="39">
        <f t="shared" ref="B38:H38" si="14">SUM(B7:B30)/24</f>
        <v>4.1666666666666664E-2</v>
      </c>
      <c r="C38" s="39">
        <f t="shared" si="14"/>
        <v>0</v>
      </c>
      <c r="D38" s="92">
        <f t="shared" si="14"/>
        <v>0.125</v>
      </c>
      <c r="E38" s="92">
        <f t="shared" si="14"/>
        <v>8.3333333333333329E-2</v>
      </c>
      <c r="F38" s="36">
        <f t="shared" si="14"/>
        <v>0</v>
      </c>
      <c r="G38" s="104">
        <f t="shared" si="14"/>
        <v>0</v>
      </c>
      <c r="H38" s="36">
        <f t="shared" si="14"/>
        <v>0.125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0</v>
      </c>
      <c r="J39" s="81">
        <f>AVERAGE(B42:F42)</f>
        <v>0</v>
      </c>
    </row>
    <row r="40" spans="1:13" ht="13.5" customHeight="1" thickBot="1" x14ac:dyDescent="0.25">
      <c r="A40" s="7" t="s">
        <v>7</v>
      </c>
      <c r="B40" s="38">
        <f t="shared" ref="B40:H40" si="16">MAX(B7:B30)</f>
        <v>1</v>
      </c>
      <c r="C40" s="38">
        <f t="shared" si="16"/>
        <v>0</v>
      </c>
      <c r="D40" s="91">
        <f t="shared" si="16"/>
        <v>2</v>
      </c>
      <c r="E40" s="91">
        <f t="shared" si="16"/>
        <v>1</v>
      </c>
      <c r="F40" s="65">
        <f t="shared" si="16"/>
        <v>0</v>
      </c>
      <c r="G40" s="102">
        <f t="shared" si="16"/>
        <v>0</v>
      </c>
      <c r="H40" s="103">
        <f t="shared" si="16"/>
        <v>1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0</v>
      </c>
      <c r="C41" s="38">
        <f t="shared" si="17"/>
        <v>0</v>
      </c>
      <c r="D41" s="91">
        <f t="shared" si="17"/>
        <v>0</v>
      </c>
      <c r="E41" s="91">
        <f t="shared" si="17"/>
        <v>0</v>
      </c>
      <c r="F41" s="65">
        <f t="shared" si="17"/>
        <v>0</v>
      </c>
      <c r="G41" s="102">
        <f t="shared" si="17"/>
        <v>0</v>
      </c>
      <c r="H41" s="103">
        <f t="shared" si="17"/>
        <v>0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0</v>
      </c>
      <c r="C42" s="38">
        <f t="shared" si="18"/>
        <v>0</v>
      </c>
      <c r="D42" s="91">
        <f t="shared" si="18"/>
        <v>0</v>
      </c>
      <c r="E42" s="91">
        <f t="shared" si="18"/>
        <v>0</v>
      </c>
      <c r="F42" s="65">
        <f t="shared" si="18"/>
        <v>0</v>
      </c>
      <c r="G42" s="102">
        <f t="shared" si="18"/>
        <v>0</v>
      </c>
      <c r="H42" s="103">
        <f t="shared" si="18"/>
        <v>1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1</v>
      </c>
      <c r="C43" s="40">
        <f t="shared" si="19"/>
        <v>0</v>
      </c>
      <c r="D43" s="93">
        <f t="shared" si="19"/>
        <v>3</v>
      </c>
      <c r="E43" s="93">
        <f t="shared" si="19"/>
        <v>2</v>
      </c>
      <c r="F43" s="66">
        <f t="shared" si="19"/>
        <v>0</v>
      </c>
      <c r="G43" s="105">
        <f t="shared" si="19"/>
        <v>0</v>
      </c>
      <c r="H43" s="106">
        <f t="shared" si="19"/>
        <v>3</v>
      </c>
      <c r="I43" s="46">
        <f>SUM(B43:H43)</f>
        <v>9</v>
      </c>
      <c r="J43" s="49">
        <f>I43/7</f>
        <v>1.2857142857142858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1.2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samedi 24 mars 2018</v>
      </c>
      <c r="E85" s="18"/>
      <c r="F85" s="18"/>
      <c r="G85" s="18"/>
      <c r="H85" s="19">
        <f>K5</f>
        <v>3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vendredi 23 mars 2018</v>
      </c>
      <c r="E106" s="18"/>
      <c r="F106" s="18"/>
      <c r="G106" s="18"/>
      <c r="H106" s="19">
        <f>L5</f>
        <v>0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4.2B- Avenue du Dr Prezet vers Avenue du Major Flandre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2018-04-13T12:06:53Z</dcterms:modified>
</cp:coreProperties>
</file>